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66cbd3d00683898/Documents/Jurupa Valley/IHO/"/>
    </mc:Choice>
  </mc:AlternateContent>
  <xr:revisionPtr revIDLastSave="213" documentId="8_{AAE74724-389D-473E-B5F0-0BD4B062253A}" xr6:coauthVersionLast="47" xr6:coauthVersionMax="47" xr10:uidLastSave="{D6AADE08-2622-40F8-817A-2C8F781DEEC8}"/>
  <bookViews>
    <workbookView xWindow="-120" yWindow="-120" windowWidth="29040" windowHeight="16440" xr2:uid="{8A2FE7A2-1F8D-4D36-A9E7-78541E5A4D44}"/>
  </bookViews>
  <sheets>
    <sheet name="JVHousingCalc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D13" i="3" s="1"/>
  <c r="D17" i="3"/>
  <c r="H14" i="3" l="1"/>
  <c r="H13" i="3" s="1"/>
  <c r="D15" i="3"/>
  <c r="D14" i="3"/>
</calcChain>
</file>

<file path=xl/sharedStrings.xml><?xml version="1.0" encoding="utf-8"?>
<sst xmlns="http://schemas.openxmlformats.org/spreadsheetml/2006/main" count="15" uniqueCount="15">
  <si>
    <t xml:space="preserve">           Jurupa Valley Inclusionary Housing Ordinance Calculator</t>
  </si>
  <si>
    <t>Inclusionary Unit Requirement Calculator</t>
  </si>
  <si>
    <t>In-Lieu Fee Calculator</t>
  </si>
  <si>
    <t>Total Number of Units Proposed</t>
  </si>
  <si>
    <t xml:space="preserve">Required Moderate </t>
  </si>
  <si>
    <t xml:space="preserve">Required Low </t>
  </si>
  <si>
    <t xml:space="preserve">Required Very Low </t>
  </si>
  <si>
    <t>Rounded Total Units Required</t>
  </si>
  <si>
    <t>Total Units Required</t>
  </si>
  <si>
    <t>In-Lieu Fee Total</t>
  </si>
  <si>
    <t>Proposed Affordable Units</t>
  </si>
  <si>
    <t xml:space="preserve">Total Net Residential Sq.Ft. </t>
  </si>
  <si>
    <t xml:space="preserve">Total Net Affordable Units Sq.Ft. </t>
  </si>
  <si>
    <r>
      <rPr>
        <b/>
        <sz val="18"/>
        <color rgb="FF000000"/>
        <rFont val="Aptos Narrow"/>
        <family val="2"/>
        <scheme val="minor"/>
      </rPr>
      <t>Input number of ↗ affordable units proposed and total proposed 
net square  footage</t>
    </r>
    <r>
      <rPr>
        <b/>
        <sz val="11"/>
        <color rgb="FF000000"/>
        <rFont val="Aptos Narrow"/>
        <family val="2"/>
        <scheme val="minor"/>
      </rPr>
      <t xml:space="preserve">
Include all livable square footage within every unit, including garage areas.</t>
    </r>
  </si>
  <si>
    <r>
      <t xml:space="preserve">Input total number   ↗ 
of proposed units
</t>
    </r>
    <r>
      <rPr>
        <b/>
        <sz val="11"/>
        <color rgb="FF000000"/>
        <rFont val="Aptos Narrow"/>
        <family val="2"/>
        <scheme val="minor"/>
      </rPr>
      <t>Below is the required proportion of affordable housing units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</si>
</sst>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  <charset val="1"/>
    </font>
    <font>
      <sz val="9"/>
      <color rgb="FF000000"/>
      <name val="Aptos Narrow"/>
      <family val="2"/>
      <scheme val="minor"/>
    </font>
    <font>
      <b/>
      <sz val="11"/>
      <name val="Calibri"/>
      <family val="2"/>
      <charset val="1"/>
    </font>
    <font>
      <sz val="11"/>
      <color rgb="FF305496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6E000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C5C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5" fillId="4" borderId="10" xfId="0" applyFont="1" applyFill="1" applyBorder="1" applyAlignment="1" applyProtection="1">
      <alignment horizontal="center"/>
      <protection locked="0"/>
    </xf>
    <xf numFmtId="0" fontId="5" fillId="5" borderId="11" xfId="0" applyFont="1" applyFill="1" applyBorder="1" applyAlignment="1" applyProtection="1">
      <alignment horizontal="center"/>
      <protection locked="0"/>
    </xf>
    <xf numFmtId="3" fontId="5" fillId="4" borderId="12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/>
    <xf numFmtId="0" fontId="3" fillId="5" borderId="11" xfId="0" applyFont="1" applyFill="1" applyBorder="1" applyAlignment="1">
      <alignment horizontal="justify" vertical="top"/>
    </xf>
    <xf numFmtId="0" fontId="1" fillId="5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5" borderId="11" xfId="0" quotePrefix="1" applyFont="1" applyFill="1" applyBorder="1" applyAlignment="1">
      <alignment horizontal="center"/>
    </xf>
    <xf numFmtId="0" fontId="8" fillId="5" borderId="11" xfId="0" quotePrefix="1" applyFont="1" applyFill="1" applyBorder="1" applyAlignment="1">
      <alignment horizontal="center"/>
    </xf>
    <xf numFmtId="0" fontId="3" fillId="5" borderId="11" xfId="0" applyFont="1" applyFill="1" applyBorder="1"/>
    <xf numFmtId="0" fontId="9" fillId="2" borderId="4" xfId="0" applyFont="1" applyFill="1" applyBorder="1"/>
    <xf numFmtId="1" fontId="5" fillId="5" borderId="11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5" borderId="7" xfId="0" applyFill="1" applyBorder="1"/>
    <xf numFmtId="0" fontId="0" fillId="2" borderId="8" xfId="0" applyFill="1" applyBorder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5" borderId="0" xfId="0" applyFont="1" applyFill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justify" vertical="top"/>
    </xf>
    <xf numFmtId="0" fontId="10" fillId="2" borderId="0" xfId="0" applyFont="1" applyFill="1" applyAlignment="1">
      <alignment horizontal="center"/>
    </xf>
    <xf numFmtId="0" fontId="9" fillId="2" borderId="0" xfId="0" applyFont="1" applyFill="1"/>
    <xf numFmtId="0" fontId="0" fillId="5" borderId="0" xfId="0" applyFill="1"/>
    <xf numFmtId="0" fontId="1" fillId="6" borderId="15" xfId="0" applyFont="1" applyFill="1" applyBorder="1" applyAlignment="1">
      <alignment horizontal="center"/>
    </xf>
    <xf numFmtId="0" fontId="6" fillId="6" borderId="16" xfId="0" quotePrefix="1" applyFont="1" applyFill="1" applyBorder="1" applyAlignment="1">
      <alignment horizontal="center"/>
    </xf>
    <xf numFmtId="0" fontId="8" fillId="6" borderId="17" xfId="0" quotePrefix="1" applyFont="1" applyFill="1" applyBorder="1" applyAlignment="1">
      <alignment horizontal="center"/>
    </xf>
    <xf numFmtId="2" fontId="5" fillId="6" borderId="16" xfId="0" applyNumberFormat="1" applyFont="1" applyFill="1" applyBorder="1" applyAlignment="1">
      <alignment horizontal="center"/>
    </xf>
    <xf numFmtId="1" fontId="5" fillId="6" borderId="16" xfId="0" applyNumberFormat="1" applyFont="1" applyFill="1" applyBorder="1" applyAlignment="1">
      <alignment horizontal="center"/>
    </xf>
    <xf numFmtId="164" fontId="5" fillId="6" borderId="1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3" borderId="0" xfId="0" applyFont="1" applyFill="1"/>
    <xf numFmtId="0" fontId="3" fillId="3" borderId="5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justify" vertical="top" wrapText="1"/>
    </xf>
    <xf numFmtId="0" fontId="2" fillId="2" borderId="0" xfId="0" applyFont="1" applyFill="1" applyAlignment="1">
      <alignment horizontal="justify" vertical="top" wrapText="1"/>
    </xf>
    <xf numFmtId="0" fontId="2" fillId="2" borderId="9" xfId="0" applyFont="1" applyFill="1" applyBorder="1" applyAlignment="1">
      <alignment horizontal="justify" vertical="top" wrapText="1"/>
    </xf>
    <xf numFmtId="0" fontId="5" fillId="5" borderId="0" xfId="0" applyFont="1" applyFill="1" applyAlignment="1" applyProtection="1">
      <alignment horizontal="center"/>
      <protection locked="0"/>
    </xf>
    <xf numFmtId="0" fontId="5" fillId="5" borderId="14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3" fontId="5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C5C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177584</xdr:colOff>
      <xdr:row>2</xdr:row>
      <xdr:rowOff>57150</xdr:rowOff>
    </xdr:from>
    <xdr:to>
      <xdr:col>2</xdr:col>
      <xdr:colOff>740409</xdr:colOff>
      <xdr:row>2</xdr:row>
      <xdr:rowOff>739775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D65ECF-BF9D-4C5F-9486-AE47A73E2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959" y="450850"/>
          <a:ext cx="959700" cy="6826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43F12-4EBA-4F72-95A9-844F2FD29C2A}">
  <dimension ref="A1:T40"/>
  <sheetViews>
    <sheetView tabSelected="1" topLeftCell="A3" workbookViewId="0">
      <selection activeCell="H9" sqref="H9"/>
    </sheetView>
  </sheetViews>
  <sheetFormatPr defaultRowHeight="15" x14ac:dyDescent="0.25"/>
  <cols>
    <col min="1" max="1" width="9.140625" style="32"/>
    <col min="2" max="2" width="6" customWidth="1"/>
    <col min="3" max="3" width="33.28515625" customWidth="1"/>
    <col min="4" max="4" width="13.28515625" customWidth="1"/>
    <col min="5" max="5" width="4" customWidth="1"/>
    <col min="6" max="6" width="5.7109375" customWidth="1"/>
    <col min="7" max="7" width="33.140625" customWidth="1"/>
    <col min="8" max="8" width="15.28515625" customWidth="1"/>
    <col min="9" max="9" width="5.5703125" customWidth="1"/>
    <col min="10" max="10" width="9.140625" style="32"/>
    <col min="11" max="11" width="49.5703125" style="32" customWidth="1"/>
    <col min="12" max="12" width="11.85546875" style="32" customWidth="1"/>
    <col min="13" max="13" width="4.5703125" style="32" customWidth="1"/>
    <col min="14" max="20" width="9.140625" style="32"/>
  </cols>
  <sheetData>
    <row r="1" spans="2:9" s="32" customFormat="1" x14ac:dyDescent="0.25"/>
    <row r="2" spans="2:9" s="32" customFormat="1" ht="15.75" thickBot="1" x14ac:dyDescent="0.3"/>
    <row r="3" spans="2:9" ht="62.1" customHeight="1" x14ac:dyDescent="0.25">
      <c r="B3" s="39" t="s">
        <v>0</v>
      </c>
      <c r="C3" s="40"/>
      <c r="D3" s="40"/>
      <c r="E3" s="40"/>
      <c r="F3" s="40"/>
      <c r="G3" s="40"/>
      <c r="H3" s="40"/>
      <c r="I3" s="41"/>
    </row>
    <row r="4" spans="2:9" ht="15.75" thickBot="1" x14ac:dyDescent="0.3">
      <c r="B4" s="42"/>
      <c r="C4" s="43"/>
      <c r="D4" s="43"/>
      <c r="E4" s="43"/>
      <c r="F4" s="43"/>
      <c r="G4" s="43"/>
      <c r="H4" s="43"/>
      <c r="I4" s="44"/>
    </row>
    <row r="5" spans="2:9" x14ac:dyDescent="0.25">
      <c r="B5" s="45" t="s">
        <v>1</v>
      </c>
      <c r="C5" s="46"/>
      <c r="D5" s="46"/>
      <c r="E5" s="47"/>
      <c r="F5" s="45" t="s">
        <v>2</v>
      </c>
      <c r="G5" s="46"/>
      <c r="H5" s="46"/>
      <c r="I5" s="47"/>
    </row>
    <row r="6" spans="2:9" ht="15.75" thickBot="1" x14ac:dyDescent="0.3">
      <c r="B6" s="48"/>
      <c r="C6" s="49"/>
      <c r="D6" s="49"/>
      <c r="E6" s="50"/>
      <c r="F6" s="48"/>
      <c r="G6" s="49"/>
      <c r="H6" s="49"/>
      <c r="I6" s="50"/>
    </row>
    <row r="7" spans="2:9" ht="19.5" thickBot="1" x14ac:dyDescent="0.3">
      <c r="B7" s="2"/>
      <c r="C7" s="26"/>
      <c r="D7" s="26"/>
      <c r="E7" s="26"/>
      <c r="F7" s="26"/>
      <c r="G7" s="26"/>
      <c r="H7" s="1"/>
      <c r="I7" s="3"/>
    </row>
    <row r="8" spans="2:9" ht="15.75" thickBot="1" x14ac:dyDescent="0.3">
      <c r="B8" s="4"/>
      <c r="C8" s="25" t="s">
        <v>3</v>
      </c>
      <c r="D8" s="5">
        <v>0</v>
      </c>
      <c r="E8" s="6"/>
      <c r="F8" s="27"/>
      <c r="G8" s="23" t="s">
        <v>10</v>
      </c>
      <c r="H8" s="7">
        <v>0</v>
      </c>
      <c r="I8" s="8"/>
    </row>
    <row r="9" spans="2:9" ht="15.75" thickBot="1" x14ac:dyDescent="0.3">
      <c r="B9" s="4"/>
      <c r="C9" s="51" t="s">
        <v>14</v>
      </c>
      <c r="D9" s="24"/>
      <c r="E9" s="6"/>
      <c r="F9" s="27"/>
      <c r="G9" s="23" t="s">
        <v>11</v>
      </c>
      <c r="H9" s="7">
        <v>0</v>
      </c>
      <c r="I9" s="8"/>
    </row>
    <row r="10" spans="2:9" ht="15.75" thickBot="1" x14ac:dyDescent="0.3">
      <c r="B10" s="4"/>
      <c r="C10" s="52"/>
      <c r="D10" s="24"/>
      <c r="E10" s="6"/>
      <c r="F10" s="27"/>
      <c r="G10" s="23" t="s">
        <v>12</v>
      </c>
      <c r="H10" s="7">
        <v>0</v>
      </c>
      <c r="I10" s="8"/>
    </row>
    <row r="11" spans="2:9" ht="14.45" customHeight="1" x14ac:dyDescent="0.25">
      <c r="B11" s="4"/>
      <c r="C11" s="52"/>
      <c r="D11" s="54"/>
      <c r="E11" s="6"/>
      <c r="F11" s="27"/>
      <c r="G11" s="56" t="s">
        <v>13</v>
      </c>
      <c r="H11" s="58"/>
      <c r="I11" s="8"/>
    </row>
    <row r="12" spans="2:9" ht="163.5" customHeight="1" thickBot="1" x14ac:dyDescent="0.3">
      <c r="B12" s="4"/>
      <c r="C12" s="53"/>
      <c r="D12" s="55"/>
      <c r="E12" s="9"/>
      <c r="F12" s="27"/>
      <c r="G12" s="57"/>
      <c r="H12" s="58"/>
      <c r="I12" s="8"/>
    </row>
    <row r="13" spans="2:9" ht="15.75" thickBot="1" x14ac:dyDescent="0.3">
      <c r="B13" s="4"/>
      <c r="C13" s="22" t="s">
        <v>4</v>
      </c>
      <c r="D13" s="33">
        <f>IF(MOD(D18,4)=0,D18*0.25,ROUNDDOWN(D18*0.25,0)+1)</f>
        <v>0</v>
      </c>
      <c r="E13" s="10"/>
      <c r="F13" s="28"/>
      <c r="G13" s="23" t="s">
        <v>9</v>
      </c>
      <c r="H13" s="38">
        <f>IF(H14&gt;=0,H14,0)</f>
        <v>0</v>
      </c>
      <c r="I13" s="11"/>
    </row>
    <row r="14" spans="2:9" ht="15.75" thickBot="1" x14ac:dyDescent="0.3">
      <c r="B14" s="4"/>
      <c r="C14" s="22" t="s">
        <v>5</v>
      </c>
      <c r="D14" s="34">
        <f>IF(MOD(D18,4)&lt;2,ROUNDDOWN(D18*0.25,0),ROUNDDOWN(D18*0.25,0)+1)</f>
        <v>0</v>
      </c>
      <c r="E14" s="12"/>
      <c r="F14" s="28"/>
      <c r="G14" s="29"/>
      <c r="H14" s="30">
        <f>IF(D18-D17&gt;=0,2.5*(H9-H10),IF(D17&gt;=1,(2.5*(H9-H10))+((D17-D18)*2.5*((H9-H10)/(D8-H8))),(2.5*D17*((H9-H10)))))</f>
        <v>0</v>
      </c>
      <c r="I14" s="11"/>
    </row>
    <row r="15" spans="2:9" ht="15.75" thickBot="1" x14ac:dyDescent="0.3">
      <c r="B15" s="4"/>
      <c r="C15" s="22" t="s">
        <v>6</v>
      </c>
      <c r="D15" s="35">
        <f>IF(MOD(D18,4)=3,ROUNDDOWN(D18*0.25,0)*2+1,ROUNDDOWN(D18*0.25,0)*2)</f>
        <v>0</v>
      </c>
      <c r="E15" s="13"/>
      <c r="F15" s="28"/>
      <c r="H15" s="28"/>
      <c r="I15" s="8"/>
    </row>
    <row r="16" spans="2:9" ht="15.75" thickBot="1" x14ac:dyDescent="0.3">
      <c r="B16" s="4"/>
      <c r="C16" s="22"/>
      <c r="D16" s="22"/>
      <c r="E16" s="13"/>
      <c r="F16" s="28"/>
      <c r="H16" s="28"/>
      <c r="I16" s="8"/>
    </row>
    <row r="17" spans="2:9" ht="15.75" thickBot="1" x14ac:dyDescent="0.3">
      <c r="B17" s="4"/>
      <c r="C17" s="23" t="s">
        <v>8</v>
      </c>
      <c r="D17" s="36">
        <f>D8*0.07</f>
        <v>0</v>
      </c>
      <c r="E17" s="14"/>
      <c r="F17" s="28"/>
      <c r="G17" s="28"/>
      <c r="H17" s="28"/>
      <c r="I17" s="8"/>
    </row>
    <row r="18" spans="2:9" ht="15.75" thickBot="1" x14ac:dyDescent="0.3">
      <c r="B18" s="15"/>
      <c r="C18" s="23" t="s">
        <v>7</v>
      </c>
      <c r="D18" s="37">
        <f>ROUND(D8*0.07,0)</f>
        <v>0</v>
      </c>
      <c r="E18" s="16"/>
      <c r="F18" s="31"/>
      <c r="I18" s="17"/>
    </row>
    <row r="19" spans="2:9" ht="15.75" thickBot="1" x14ac:dyDescent="0.3">
      <c r="B19" s="18"/>
      <c r="C19" s="19"/>
      <c r="D19" s="19"/>
      <c r="E19" s="20"/>
      <c r="F19" s="19"/>
      <c r="G19" s="19"/>
      <c r="H19" s="19"/>
      <c r="I19" s="21"/>
    </row>
    <row r="20" spans="2:9" s="32" customFormat="1" x14ac:dyDescent="0.25"/>
    <row r="21" spans="2:9" s="32" customFormat="1" x14ac:dyDescent="0.25"/>
    <row r="22" spans="2:9" s="32" customFormat="1" x14ac:dyDescent="0.25"/>
    <row r="23" spans="2:9" s="32" customFormat="1" x14ac:dyDescent="0.25"/>
    <row r="24" spans="2:9" s="32" customFormat="1" x14ac:dyDescent="0.25"/>
    <row r="25" spans="2:9" s="32" customFormat="1" x14ac:dyDescent="0.25"/>
    <row r="26" spans="2:9" s="32" customFormat="1" x14ac:dyDescent="0.25"/>
    <row r="27" spans="2:9" s="32" customFormat="1" x14ac:dyDescent="0.25"/>
    <row r="28" spans="2:9" s="32" customFormat="1" x14ac:dyDescent="0.25"/>
    <row r="29" spans="2:9" s="32" customFormat="1" x14ac:dyDescent="0.25"/>
    <row r="30" spans="2:9" s="32" customFormat="1" x14ac:dyDescent="0.25"/>
    <row r="31" spans="2:9" s="32" customFormat="1" x14ac:dyDescent="0.25"/>
    <row r="32" spans="2:9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  <row r="38" s="32" customFormat="1" x14ac:dyDescent="0.25"/>
    <row r="39" s="32" customFormat="1" x14ac:dyDescent="0.25"/>
    <row r="40" s="32" customFormat="1" x14ac:dyDescent="0.25"/>
  </sheetData>
  <sheetProtection algorithmName="SHA-512" hashValue="Dl0sE9Nyh3FaHOENEs+YC6rqAsytFAyD004cmZaueC8rAX6iVEO0xGA1C7v9A3iSMMEP+7Wj+nBaGstXddOpIg==" saltValue="EOBBHPEZG3/jB4jtzb4TJw==" spinCount="100000" sheet="1" selectLockedCells="1"/>
  <mergeCells count="8">
    <mergeCell ref="B3:I3"/>
    <mergeCell ref="B4:I4"/>
    <mergeCell ref="B5:E6"/>
    <mergeCell ref="F5:I6"/>
    <mergeCell ref="C9:C12"/>
    <mergeCell ref="D11:D12"/>
    <mergeCell ref="G11:G12"/>
    <mergeCell ref="H11:H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JVHousingCalc2024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Ozyilmaz</dc:creator>
  <cp:lastModifiedBy>Matthew Ozyilmaz</cp:lastModifiedBy>
  <dcterms:created xsi:type="dcterms:W3CDTF">2024-07-08T13:44:02Z</dcterms:created>
  <dcterms:modified xsi:type="dcterms:W3CDTF">2024-10-07T18:32:40Z</dcterms:modified>
</cp:coreProperties>
</file>